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3ED7A2B2-39D0-49BD-B3E6-BAB3C36E1516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525" xr2:uid="{00000000-000D-0000-FFFF-FFFF00000000}"/>
  </bookViews>
  <sheets>
    <sheet name="FFONDOS" sheetId="1" r:id="rId1"/>
  </sheets>
  <definedNames>
    <definedName name="ANEXO">#REF!</definedName>
    <definedName name="_xlnm.Print_Area" localSheetId="0">FFONDOS!$B$2:$G$48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E26" i="1" l="1"/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36" i="1" l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<sst xmlns="http://schemas.openxmlformats.org/spreadsheetml/2006/main" count="49" uniqueCount="40">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</sst>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" fontId="2" fillId="0" borderId="0" xfId="0" applyNumberFormat="1" applyFont="1" applyProtection="1"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233891</xdr:colOff>
      <xdr:row>42</xdr:row>
      <xdr:rowOff>84666</xdr:rowOff>
    </xdr:from>
    <xdr:to>
      <xdr:col>1</xdr:col>
      <xdr:colOff>3290453</xdr:colOff>
      <xdr:row>48</xdr:row>
      <xdr:rowOff>10583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7B2A0CE-03C3-4F67-BB75-EB75A8A56C3A}"/>
            </a:ext>
          </a:extLst>
        </xdr:cNvPr>
        <xdr:cNvSpPr txBox="1"/>
      </xdr:nvSpPr>
      <xdr:spPr>
        <a:xfrm>
          <a:off x="233891" y="7740385"/>
          <a:ext cx="3294687" cy="8546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4</xdr:col>
      <xdr:colOff>762000</xdr:colOff>
      <xdr:row>42</xdr:row>
      <xdr:rowOff>74083</xdr:rowOff>
    </xdr:from>
    <xdr:to>
      <xdr:col>6</xdr:col>
      <xdr:colOff>1279621</xdr:colOff>
      <xdr:row>48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0E938BA-4622-4FDD-8C17-C0DEF934419B}"/>
            </a:ext>
          </a:extLst>
        </xdr:cNvPr>
        <xdr:cNvSpPr txBox="1"/>
      </xdr:nvSpPr>
      <xdr:spPr>
        <a:xfrm>
          <a:off x="7096125" y="7729802"/>
          <a:ext cx="3279871" cy="8546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51"/>
  <sheetViews>
    <sheetView tabSelected="1" view="pageBreakPreview" topLeftCell="A27" zoomScale="80" zoomScaleNormal="80" zoomScaleSheetLayoutView="80" workbookViewId="0">
      <selection activeCell="F67" sqref="F6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2" t="s">
        <v>38</v>
      </c>
      <c r="C2" s="43"/>
      <c r="D2" s="43"/>
      <c r="E2" s="43"/>
      <c r="F2" s="43"/>
      <c r="G2" s="44"/>
    </row>
    <row r="3" spans="2:7" x14ac:dyDescent="0.2">
      <c r="B3" s="45" t="s">
        <v>10</v>
      </c>
      <c r="C3" s="46"/>
      <c r="D3" s="46"/>
      <c r="E3" s="46"/>
      <c r="F3" s="46"/>
      <c r="G3" s="47"/>
    </row>
    <row r="4" spans="2:7" ht="12.75" thickBot="1" x14ac:dyDescent="0.25">
      <c r="B4" s="48" t="s">
        <v>39</v>
      </c>
      <c r="C4" s="49"/>
      <c r="D4" s="49"/>
      <c r="E4" s="49"/>
      <c r="F4" s="49"/>
      <c r="G4" s="50"/>
    </row>
    <row r="5" spans="2:7" ht="42" customHeight="1" thickBot="1" x14ac:dyDescent="0.25">
      <c r="B5" s="5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5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>
        <v>0</v>
      </c>
      <c r="G12" s="20">
        <v>0</v>
      </c>
    </row>
    <row r="13" spans="2:7" x14ac:dyDescent="0.2">
      <c r="B13" s="13" t="s">
        <v>25</v>
      </c>
      <c r="C13" s="19">
        <v>0</v>
      </c>
      <c r="D13" s="27">
        <v>74733.279999999999</v>
      </c>
      <c r="E13" s="21">
        <f t="shared" si="0"/>
        <v>74733.279999999999</v>
      </c>
      <c r="F13" s="27">
        <v>74733.279999999999</v>
      </c>
      <c r="G13" s="20">
        <v>74733.279999999999</v>
      </c>
    </row>
    <row r="14" spans="2:7" x14ac:dyDescent="0.2">
      <c r="B14" s="13" t="s">
        <v>26</v>
      </c>
      <c r="C14" s="19">
        <v>0</v>
      </c>
      <c r="D14" s="27">
        <v>380842.59</v>
      </c>
      <c r="E14" s="21">
        <f t="shared" si="0"/>
        <v>380842.59</v>
      </c>
      <c r="F14" s="27">
        <v>380842.59</v>
      </c>
      <c r="G14" s="20">
        <v>380842.59</v>
      </c>
    </row>
    <row r="15" spans="2:7" ht="24" customHeight="1" x14ac:dyDescent="0.2">
      <c r="B15" s="14" t="s">
        <v>27</v>
      </c>
      <c r="C15" s="20">
        <v>0</v>
      </c>
      <c r="D15" s="20">
        <v>55724683.18</v>
      </c>
      <c r="E15" s="21">
        <f t="shared" si="0"/>
        <v>55724683.18</v>
      </c>
      <c r="F15" s="27">
        <v>55724683.18</v>
      </c>
      <c r="G15" s="20">
        <v>55724683.18</v>
      </c>
    </row>
    <row r="16" spans="2:7" ht="36" customHeight="1" x14ac:dyDescent="0.2">
      <c r="B16" s="14" t="s">
        <v>28</v>
      </c>
      <c r="C16" s="20">
        <v>3605000000</v>
      </c>
      <c r="D16" s="20">
        <v>2734753.03</v>
      </c>
      <c r="E16" s="21">
        <f t="shared" si="0"/>
        <v>3607734753.0300002</v>
      </c>
      <c r="F16" s="27">
        <v>3607734753.0300002</v>
      </c>
      <c r="G16" s="20">
        <v>3607734753.0300002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.75" customHeight="1" x14ac:dyDescent="0.2">
      <c r="B20" s="16" t="s">
        <v>33</v>
      </c>
      <c r="C20" s="22">
        <f>SUM(C9:C18)</f>
        <v>3605000000</v>
      </c>
      <c r="D20" s="28">
        <f>SUM(D9:D18)</f>
        <v>58915012.079999998</v>
      </c>
      <c r="E20" s="22">
        <f>C20+D20</f>
        <v>3663915012.0799999</v>
      </c>
      <c r="F20" s="28">
        <f>SUM(F9:F18)</f>
        <v>3663915012.0800004</v>
      </c>
      <c r="G20" s="22">
        <f>SUM(G9:G18)</f>
        <v>3663915012.0800004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5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5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2430902769</v>
      </c>
      <c r="D26" s="20">
        <v>2701999.9999999893</v>
      </c>
      <c r="E26" s="21">
        <f t="shared" ref="E26:E34" si="1">C26+D26</f>
        <v>2433604769</v>
      </c>
      <c r="F26" s="20">
        <v>2433604769</v>
      </c>
      <c r="G26" s="38">
        <v>2303179391.77</v>
      </c>
    </row>
    <row r="27" spans="2:7" ht="12" customHeight="1" x14ac:dyDescent="0.2">
      <c r="B27" s="32" t="s">
        <v>12</v>
      </c>
      <c r="C27" s="20">
        <v>71432846</v>
      </c>
      <c r="D27" s="20">
        <v>-7275760.540000001</v>
      </c>
      <c r="E27" s="21">
        <f t="shared" si="1"/>
        <v>64157085.460000001</v>
      </c>
      <c r="F27" s="20">
        <v>51108458.400000006</v>
      </c>
      <c r="G27" s="38">
        <v>41202300.790000007</v>
      </c>
    </row>
    <row r="28" spans="2:7" x14ac:dyDescent="0.2">
      <c r="B28" s="32" t="s">
        <v>13</v>
      </c>
      <c r="C28" s="20">
        <v>568734089</v>
      </c>
      <c r="D28" s="20">
        <v>-29915876.940000001</v>
      </c>
      <c r="E28" s="21">
        <f t="shared" si="1"/>
        <v>538818212.05999994</v>
      </c>
      <c r="F28" s="20">
        <v>400679329.34000003</v>
      </c>
      <c r="G28" s="38">
        <v>365190855.88</v>
      </c>
    </row>
    <row r="29" spans="2:7" x14ac:dyDescent="0.2">
      <c r="B29" s="32" t="s">
        <v>14</v>
      </c>
      <c r="C29" s="20">
        <v>298775296</v>
      </c>
      <c r="D29" s="20">
        <v>42010265.460000001</v>
      </c>
      <c r="E29" s="21">
        <f t="shared" si="1"/>
        <v>340785561.45999998</v>
      </c>
      <c r="F29" s="20">
        <v>311193796.98000002</v>
      </c>
      <c r="G29" s="38">
        <v>295683728.82999998</v>
      </c>
    </row>
    <row r="30" spans="2:7" x14ac:dyDescent="0.2">
      <c r="B30" s="32" t="s">
        <v>15</v>
      </c>
      <c r="C30" s="20">
        <v>162026000</v>
      </c>
      <c r="D30" s="20">
        <v>-29774532.150000002</v>
      </c>
      <c r="E30" s="21">
        <f t="shared" si="1"/>
        <v>132251467.84999999</v>
      </c>
      <c r="F30" s="20">
        <v>77999545.980000004</v>
      </c>
      <c r="G30" s="38">
        <v>71057839.858999997</v>
      </c>
    </row>
    <row r="31" spans="2:7" x14ac:dyDescent="0.2">
      <c r="B31" s="32" t="s">
        <v>16</v>
      </c>
      <c r="C31" s="20">
        <v>73129000</v>
      </c>
      <c r="D31" s="20">
        <v>23188657.200000003</v>
      </c>
      <c r="E31" s="21">
        <f t="shared" si="1"/>
        <v>96317657.200000003</v>
      </c>
      <c r="F31" s="20">
        <v>96317657.109999999</v>
      </c>
      <c r="G31" s="38">
        <v>96317657.109999999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3605000000</v>
      </c>
      <c r="D36" s="22">
        <f>SUM(D26:D34)</f>
        <v>934753.02999999002</v>
      </c>
      <c r="E36" s="22">
        <f>SUM(E26:E34)</f>
        <v>3605934753.0299997</v>
      </c>
      <c r="F36" s="22">
        <f>SUM(F26:F34)</f>
        <v>3370903556.8100004</v>
      </c>
      <c r="G36" s="39">
        <f>SUM(G26:G34)-0.01</f>
        <v>3172631774.2290001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57980259.050000012</v>
      </c>
      <c r="E38" s="8">
        <f>D38+C38</f>
        <v>57980259.050000012</v>
      </c>
      <c r="F38" s="8">
        <f>F20-F36</f>
        <v>293011455.26999998</v>
      </c>
      <c r="G38" s="9">
        <f>G20-G36</f>
        <v>491283237.85100031</v>
      </c>
    </row>
    <row r="39" spans="2:7" s="10" customFormat="1" ht="15" customHeight="1" x14ac:dyDescent="0.2">
      <c r="F39" s="41"/>
      <c r="G39" s="41"/>
    </row>
    <row r="40" spans="2:7" s="10" customFormat="1" ht="15" customHeight="1" x14ac:dyDescent="0.2">
      <c r="F40" s="41"/>
      <c r="G40" s="41"/>
    </row>
    <row r="41" spans="2:7" s="10" customFormat="1" ht="15" customHeight="1" x14ac:dyDescent="0.2">
      <c r="F41" s="41"/>
      <c r="G41" s="41"/>
    </row>
    <row r="42" spans="2:7" s="10" customFormat="1" ht="15" customHeight="1" x14ac:dyDescent="0.2">
      <c r="F42" s="41"/>
      <c r="G42" s="41"/>
    </row>
    <row r="43" spans="2:7" s="10" customFormat="1" x14ac:dyDescent="0.2"/>
    <row r="44" spans="2:7" s="10" customFormat="1" x14ac:dyDescent="0.2">
      <c r="C44" s="41"/>
      <c r="D44" s="41"/>
      <c r="E44" s="41"/>
      <c r="F44" s="41"/>
      <c r="G44" s="41"/>
    </row>
    <row r="45" spans="2:7" s="10" customFormat="1" x14ac:dyDescent="0.2">
      <c r="C45" s="41"/>
      <c r="D45" s="41"/>
      <c r="E45" s="41"/>
      <c r="F45" s="41"/>
      <c r="G45" s="41"/>
    </row>
    <row r="46" spans="2:7" s="10" customFormat="1" x14ac:dyDescent="0.2">
      <c r="C46" s="41"/>
      <c r="D46" s="41"/>
      <c r="E46" s="41"/>
      <c r="F46" s="41"/>
      <c r="G46" s="41"/>
    </row>
    <row r="47" spans="2:7" s="10" customFormat="1" x14ac:dyDescent="0.2">
      <c r="C47" s="41"/>
      <c r="D47" s="41"/>
      <c r="E47" s="41"/>
      <c r="F47" s="41"/>
      <c r="G47" s="41"/>
    </row>
    <row r="48" spans="2:7" s="10" customFormat="1" x14ac:dyDescent="0.2">
      <c r="C48" s="41"/>
      <c r="D48" s="41"/>
      <c r="E48" s="41"/>
      <c r="F48" s="41"/>
      <c r="G48" s="41"/>
    </row>
    <row r="49" s="10" customFormat="1" x14ac:dyDescent="0.2"/>
    <row r="50" s="10" customFormat="1" x14ac:dyDescent="0.2"/>
    <row r="51" s="10" customFormat="1" x14ac:dyDescent="0.2"/>
  </sheetData>
  <sheetProtection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2025-01-23T15:22:35Z</cp:lastPrinted>
  <dcterms:created xsi:type="dcterms:W3CDTF">2019-12-11T17:18:27Z</dcterms:created>
  <dcterms:modified xsi:type="dcterms:W3CDTF">2025-02-01T06:32:53Z</dcterms:modified>
</cp:coreProperties>
</file>